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nwd\nwp\STAFF\CENWP-ODV\aquatic_stewardship\MONITORING\Cougar\CGR_Adult_Trap\"/>
    </mc:Choice>
  </mc:AlternateContent>
  <xr:revisionPtr revIDLastSave="0" documentId="13_ncr:1_{626078D5-CA33-4299-B926-034550B9D342}" xr6:coauthVersionLast="45" xr6:coauthVersionMax="45" xr10:uidLastSave="{00000000-0000-0000-0000-000000000000}"/>
  <bookViews>
    <workbookView xWindow="22932" yWindow="118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J14" i="1"/>
  <c r="K14" i="1" s="1"/>
  <c r="K9" i="1" l="1"/>
  <c r="K10" i="1"/>
  <c r="K12" i="1"/>
  <c r="J5" i="1"/>
  <c r="K5" i="1" s="1"/>
  <c r="J6" i="1"/>
  <c r="K6" i="1" s="1"/>
  <c r="J7" i="1"/>
  <c r="K7" i="1" s="1"/>
  <c r="J8" i="1"/>
  <c r="K8" i="1" s="1"/>
  <c r="J9" i="1"/>
  <c r="J10" i="1"/>
  <c r="J11" i="1"/>
  <c r="K11" i="1" s="1"/>
  <c r="J12" i="1"/>
  <c r="J13" i="1"/>
  <c r="K13" i="1" s="1"/>
  <c r="J4" i="1"/>
  <c r="K4" i="1" s="1"/>
  <c r="H13" i="1" l="1"/>
  <c r="H12" i="1" l="1"/>
  <c r="H11" i="1" l="1"/>
  <c r="H10" i="1" l="1"/>
  <c r="H9" i="1" l="1"/>
  <c r="H8" i="1" l="1"/>
  <c r="H7" i="1" l="1"/>
  <c r="H6" i="1" l="1"/>
  <c r="H5" i="1" l="1"/>
  <c r="H4" i="1"/>
</calcChain>
</file>

<file path=xl/sharedStrings.xml><?xml version="1.0" encoding="utf-8"?>
<sst xmlns="http://schemas.openxmlformats.org/spreadsheetml/2006/main" count="14" uniqueCount="11">
  <si>
    <t>CHS above Cougar Dam</t>
  </si>
  <si>
    <t>Year</t>
  </si>
  <si>
    <t xml:space="preserve">Male </t>
  </si>
  <si>
    <t>Female</t>
  </si>
  <si>
    <t>Jack</t>
  </si>
  <si>
    <t>Hatchery</t>
  </si>
  <si>
    <t>Non-Mark</t>
  </si>
  <si>
    <t>Comments</t>
  </si>
  <si>
    <t>Total Outplanted by USACE</t>
  </si>
  <si>
    <t>Rock slide and Fire near Hotsprings prevented outplanting most of the season.</t>
  </si>
  <si>
    <t>closed facility 9/11 due to fire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</si>
</sst>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CHS outplanted above Cougar Dam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I22" sqref="I22"/>
    </sheetView>
  </sheetViews>
  <sheetFormatPr defaultRowHeight="14.4" x14ac:dyDescent="0.3"/>
  <cols>
    <col min="1" max="1" width="7.5546875" customWidth="1"/>
    <col min="4" max="4" width="7.6640625" customWidth="1"/>
    <col min="7" max="7" width="7.33203125" customWidth="1"/>
    <col min="8" max="8" width="31.5546875" style="1" customWidth="1"/>
    <col min="9" max="9" width="85.44140625" customWidth="1"/>
    <col min="10" max="10" width="12" hidden="1" customWidth="1"/>
    <col min="11" max="11" width="0.109375" hidden="1" customWidth="1"/>
  </cols>
  <sheetData>
    <row r="1" spans="1:11" ht="32.4" customHeight="1" x14ac:dyDescent="0.55000000000000004">
      <c r="A1" s="7" t="s">
        <v>0</v>
      </c>
      <c r="B1" s="7"/>
      <c r="C1" s="7"/>
      <c r="D1" s="7"/>
      <c r="E1" s="7"/>
      <c r="F1" s="7"/>
      <c r="G1" s="7"/>
      <c r="H1" s="7"/>
    </row>
    <row r="2" spans="1:11" x14ac:dyDescent="0.3">
      <c r="A2" s="5"/>
      <c r="B2" s="6" t="s">
        <v>5</v>
      </c>
      <c r="C2" s="6"/>
      <c r="D2" s="6"/>
      <c r="E2" s="6" t="s">
        <v>6</v>
      </c>
      <c r="F2" s="6"/>
      <c r="G2" s="6"/>
      <c r="H2" s="4"/>
    </row>
    <row r="3" spans="1:11" ht="18" x14ac:dyDescent="0.35">
      <c r="A3" s="3" t="s">
        <v>1</v>
      </c>
      <c r="B3" s="3" t="s">
        <v>2</v>
      </c>
      <c r="C3" s="3" t="s">
        <v>3</v>
      </c>
      <c r="D3" s="3" t="s">
        <v>4</v>
      </c>
      <c r="E3" s="3" t="s">
        <v>2</v>
      </c>
      <c r="F3" s="3" t="s">
        <v>3</v>
      </c>
      <c r="G3" s="3" t="s">
        <v>4</v>
      </c>
      <c r="H3" s="3" t="s">
        <v>8</v>
      </c>
      <c r="I3" s="2" t="s">
        <v>7</v>
      </c>
    </row>
    <row r="4" spans="1:11" x14ac:dyDescent="0.3">
      <c r="A4" s="4">
        <v>2010</v>
      </c>
      <c r="B4" s="4">
        <v>24</v>
      </c>
      <c r="C4" s="4">
        <v>5</v>
      </c>
      <c r="D4" s="4">
        <v>1</v>
      </c>
      <c r="E4" s="4">
        <v>158</v>
      </c>
      <c r="F4" s="4">
        <v>63</v>
      </c>
      <c r="G4" s="4">
        <v>1</v>
      </c>
      <c r="H4" s="4">
        <f t="shared" ref="H4:H14" si="0">SUM(B4:G4)</f>
        <v>252</v>
      </c>
      <c r="J4">
        <f>F4/(F4+E4)</f>
        <v>0.28506787330316741</v>
      </c>
      <c r="K4">
        <f>J4*100</f>
        <v>28.50678733031674</v>
      </c>
    </row>
    <row r="5" spans="1:11" x14ac:dyDescent="0.3">
      <c r="A5" s="4">
        <v>2011</v>
      </c>
      <c r="B5" s="4">
        <v>21</v>
      </c>
      <c r="C5" s="4">
        <v>11</v>
      </c>
      <c r="D5" s="4">
        <v>0</v>
      </c>
      <c r="E5" s="4">
        <v>198</v>
      </c>
      <c r="F5" s="4">
        <v>153</v>
      </c>
      <c r="G5" s="4">
        <v>2</v>
      </c>
      <c r="H5" s="4">
        <f t="shared" si="0"/>
        <v>385</v>
      </c>
      <c r="J5">
        <f t="shared" ref="J5:J14" si="1">F5/(F5+E5)</f>
        <v>0.4358974358974359</v>
      </c>
      <c r="K5">
        <f t="shared" ref="K5:K14" si="2">J5*100</f>
        <v>43.589743589743591</v>
      </c>
    </row>
    <row r="6" spans="1:11" x14ac:dyDescent="0.3">
      <c r="A6" s="4">
        <v>2012</v>
      </c>
      <c r="B6" s="4">
        <v>11</v>
      </c>
      <c r="C6" s="4">
        <v>7</v>
      </c>
      <c r="D6" s="4">
        <v>0</v>
      </c>
      <c r="E6" s="4">
        <v>314</v>
      </c>
      <c r="F6" s="4">
        <v>190</v>
      </c>
      <c r="G6" s="4">
        <v>0</v>
      </c>
      <c r="H6" s="4">
        <f t="shared" si="0"/>
        <v>522</v>
      </c>
      <c r="J6">
        <f t="shared" si="1"/>
        <v>0.37698412698412698</v>
      </c>
      <c r="K6">
        <f t="shared" si="2"/>
        <v>37.698412698412696</v>
      </c>
    </row>
    <row r="7" spans="1:11" x14ac:dyDescent="0.3">
      <c r="A7" s="4">
        <v>2013</v>
      </c>
      <c r="B7" s="4">
        <v>6</v>
      </c>
      <c r="C7" s="4">
        <v>9</v>
      </c>
      <c r="D7" s="4">
        <v>2</v>
      </c>
      <c r="E7" s="4">
        <v>92</v>
      </c>
      <c r="F7" s="4">
        <v>76</v>
      </c>
      <c r="G7" s="4">
        <v>6</v>
      </c>
      <c r="H7" s="4">
        <f t="shared" si="0"/>
        <v>191</v>
      </c>
      <c r="J7">
        <f t="shared" si="1"/>
        <v>0.45238095238095238</v>
      </c>
      <c r="K7">
        <f t="shared" si="2"/>
        <v>45.238095238095241</v>
      </c>
    </row>
    <row r="8" spans="1:11" x14ac:dyDescent="0.3">
      <c r="A8" s="4">
        <v>2014</v>
      </c>
      <c r="B8" s="4">
        <v>13</v>
      </c>
      <c r="C8" s="4">
        <v>8</v>
      </c>
      <c r="D8" s="4">
        <v>0</v>
      </c>
      <c r="E8" s="4">
        <v>80</v>
      </c>
      <c r="F8" s="4">
        <v>53</v>
      </c>
      <c r="G8" s="4">
        <v>1</v>
      </c>
      <c r="H8" s="4">
        <f t="shared" si="0"/>
        <v>155</v>
      </c>
      <c r="J8">
        <f t="shared" si="1"/>
        <v>0.39849624060150374</v>
      </c>
      <c r="K8">
        <f t="shared" si="2"/>
        <v>39.849624060150376</v>
      </c>
    </row>
    <row r="9" spans="1:11" x14ac:dyDescent="0.3">
      <c r="A9" s="4">
        <v>2015</v>
      </c>
      <c r="B9" s="4">
        <v>14</v>
      </c>
      <c r="C9" s="4">
        <v>4</v>
      </c>
      <c r="D9" s="4">
        <v>0</v>
      </c>
      <c r="E9" s="4">
        <v>86</v>
      </c>
      <c r="F9" s="4">
        <v>52</v>
      </c>
      <c r="G9" s="4">
        <v>1</v>
      </c>
      <c r="H9" s="4">
        <f t="shared" si="0"/>
        <v>157</v>
      </c>
      <c r="J9">
        <f t="shared" si="1"/>
        <v>0.37681159420289856</v>
      </c>
      <c r="K9">
        <f t="shared" si="2"/>
        <v>37.681159420289859</v>
      </c>
    </row>
    <row r="10" spans="1:11" x14ac:dyDescent="0.3">
      <c r="A10" s="4">
        <v>2016</v>
      </c>
      <c r="B10" s="4">
        <v>49</v>
      </c>
      <c r="C10" s="4">
        <v>21</v>
      </c>
      <c r="D10" s="4">
        <v>0</v>
      </c>
      <c r="E10" s="4">
        <v>107</v>
      </c>
      <c r="F10" s="4">
        <v>65</v>
      </c>
      <c r="G10" s="4">
        <v>2</v>
      </c>
      <c r="H10" s="4">
        <f t="shared" si="0"/>
        <v>244</v>
      </c>
      <c r="J10">
        <f t="shared" si="1"/>
        <v>0.37790697674418605</v>
      </c>
      <c r="K10">
        <f t="shared" si="2"/>
        <v>37.790697674418603</v>
      </c>
    </row>
    <row r="11" spans="1:11" x14ac:dyDescent="0.3">
      <c r="A11" s="4">
        <v>2017</v>
      </c>
      <c r="B11" s="4">
        <v>4</v>
      </c>
      <c r="C11" s="4">
        <v>2</v>
      </c>
      <c r="D11" s="4">
        <v>0</v>
      </c>
      <c r="E11" s="4">
        <v>103</v>
      </c>
      <c r="F11" s="4">
        <v>53</v>
      </c>
      <c r="G11" s="4">
        <v>3</v>
      </c>
      <c r="H11" s="4">
        <f t="shared" si="0"/>
        <v>165</v>
      </c>
      <c r="J11">
        <f t="shared" si="1"/>
        <v>0.33974358974358976</v>
      </c>
      <c r="K11">
        <f t="shared" si="2"/>
        <v>33.974358974358978</v>
      </c>
    </row>
    <row r="12" spans="1:11" x14ac:dyDescent="0.3">
      <c r="A12" s="4">
        <v>2018</v>
      </c>
      <c r="B12" s="4">
        <v>0</v>
      </c>
      <c r="C12" s="4">
        <v>0</v>
      </c>
      <c r="D12" s="4">
        <v>0</v>
      </c>
      <c r="E12" s="4">
        <v>37</v>
      </c>
      <c r="F12" s="4">
        <v>31</v>
      </c>
      <c r="G12" s="4">
        <v>0</v>
      </c>
      <c r="H12" s="4">
        <f t="shared" si="0"/>
        <v>68</v>
      </c>
      <c r="I12" t="s">
        <v>9</v>
      </c>
      <c r="J12">
        <f t="shared" si="1"/>
        <v>0.45588235294117646</v>
      </c>
      <c r="K12">
        <f t="shared" si="2"/>
        <v>45.588235294117645</v>
      </c>
    </row>
    <row r="13" spans="1:11" x14ac:dyDescent="0.3">
      <c r="A13" s="4">
        <v>2019</v>
      </c>
      <c r="B13" s="4">
        <v>8</v>
      </c>
      <c r="C13" s="4">
        <v>0</v>
      </c>
      <c r="D13" s="4">
        <v>0</v>
      </c>
      <c r="E13" s="4">
        <v>43</v>
      </c>
      <c r="F13" s="4">
        <v>24</v>
      </c>
      <c r="G13" s="4">
        <v>3</v>
      </c>
      <c r="H13" s="4">
        <f t="shared" si="0"/>
        <v>78</v>
      </c>
      <c r="J13">
        <f t="shared" si="1"/>
        <v>0.35820895522388058</v>
      </c>
      <c r="K13">
        <f t="shared" si="2"/>
        <v>35.820895522388057</v>
      </c>
    </row>
    <row r="14" spans="1:11" x14ac:dyDescent="0.3">
      <c r="A14" s="1">
        <v>2020</v>
      </c>
      <c r="B14" s="1">
        <v>5</v>
      </c>
      <c r="C14" s="1">
        <v>1</v>
      </c>
      <c r="D14" s="1">
        <v>0</v>
      </c>
      <c r="E14" s="1">
        <v>69</v>
      </c>
      <c r="F14" s="1">
        <v>20</v>
      </c>
      <c r="G14" s="1">
        <v>0</v>
      </c>
      <c r="H14" s="1">
        <f>SUM(B14:G14)</f>
        <v>95</v>
      </c>
      <c r="I14" t="s">
        <v>10</v>
      </c>
      <c r="J14">
        <f t="shared" si="1"/>
        <v>0.2247191011235955</v>
      </c>
      <c r="K14">
        <f t="shared" si="2"/>
        <v>22.471910112359549</v>
      </c>
    </row>
    <row r="15" spans="1:11" x14ac:dyDescent="0.3">
      <c r="A15" s="1"/>
      <c r="B15" s="1"/>
      <c r="C15" s="1"/>
      <c r="D15" s="1"/>
      <c r="E15" s="1"/>
      <c r="F15" s="1"/>
      <c r="G15" s="1"/>
    </row>
    <row r="16" spans="1:11" x14ac:dyDescent="0.3">
      <c r="A16" s="1"/>
      <c r="B16" s="1"/>
      <c r="C16" s="1"/>
      <c r="D16" s="1"/>
      <c r="E16" s="1"/>
      <c r="F16" s="1"/>
      <c r="G16" s="1"/>
      <c r="K16">
        <v>38.6</v>
      </c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/>
      <c r="B18" s="1"/>
      <c r="C18" s="1"/>
      <c r="D18" s="1"/>
      <c r="E18" s="1"/>
      <c r="F18" s="1"/>
      <c r="G18" s="1"/>
    </row>
    <row r="19" spans="1:7" x14ac:dyDescent="0.3">
      <c r="A19" s="1"/>
      <c r="B19" s="1"/>
      <c r="C19" s="1"/>
      <c r="D19" s="1"/>
      <c r="E19" s="1"/>
      <c r="F19" s="1"/>
      <c r="G19" s="1"/>
    </row>
    <row r="20" spans="1:7" x14ac:dyDescent="0.3">
      <c r="A20" s="1"/>
      <c r="B20" s="1"/>
      <c r="C20" s="1"/>
      <c r="D20" s="1"/>
      <c r="E20" s="1"/>
      <c r="F20" s="1"/>
      <c r="G20" s="1"/>
    </row>
    <row r="21" spans="1:7" x14ac:dyDescent="0.3">
      <c r="A21" s="1"/>
      <c r="B21" s="1"/>
      <c r="C21" s="1"/>
      <c r="D21" s="1"/>
      <c r="E21" s="1"/>
      <c r="F21" s="1"/>
      <c r="G21" s="1"/>
    </row>
    <row r="22" spans="1:7" x14ac:dyDescent="0.3">
      <c r="A22" s="1"/>
      <c r="B22" s="1"/>
      <c r="C22" s="1"/>
      <c r="D22" s="1"/>
      <c r="E22" s="1"/>
      <c r="F22" s="1"/>
      <c r="G22" s="1"/>
    </row>
    <row r="23" spans="1:7" x14ac:dyDescent="0.3">
      <c r="A23" s="1"/>
      <c r="B23" s="1"/>
      <c r="C23" s="1"/>
      <c r="D23" s="1"/>
      <c r="E23" s="1"/>
      <c r="F23" s="1"/>
      <c r="G23" s="1"/>
    </row>
    <row r="24" spans="1:7" x14ac:dyDescent="0.3">
      <c r="A24" s="1"/>
      <c r="B24" s="1"/>
      <c r="C24" s="1"/>
      <c r="D24" s="1"/>
      <c r="E24" s="1"/>
      <c r="F24" s="1"/>
      <c r="G24" s="1"/>
    </row>
    <row r="25" spans="1:7" x14ac:dyDescent="0.3">
      <c r="A25" s="1"/>
      <c r="B25" s="1"/>
      <c r="C25" s="1"/>
      <c r="D25" s="1"/>
      <c r="E25" s="1"/>
      <c r="F25" s="1"/>
      <c r="G25" s="1"/>
    </row>
    <row r="26" spans="1:7" x14ac:dyDescent="0.3">
      <c r="A26" s="1"/>
      <c r="B26" s="1"/>
      <c r="C26" s="1"/>
      <c r="D26" s="1"/>
      <c r="E26" s="1"/>
      <c r="F26" s="1"/>
      <c r="G26" s="1"/>
    </row>
    <row r="27" spans="1:7" x14ac:dyDescent="0.3">
      <c r="A27" s="1"/>
      <c r="B27" s="1"/>
      <c r="C27" s="1"/>
      <c r="D27" s="1"/>
      <c r="E27" s="1"/>
      <c r="F27" s="1"/>
      <c r="G27" s="1"/>
    </row>
    <row r="28" spans="1:7" x14ac:dyDescent="0.3">
      <c r="A28" s="1"/>
      <c r="B28" s="1"/>
      <c r="C28" s="1"/>
      <c r="D28" s="1"/>
      <c r="E28" s="1"/>
      <c r="F28" s="1"/>
      <c r="G28" s="1"/>
    </row>
    <row r="29" spans="1:7" x14ac:dyDescent="0.3">
      <c r="A29" s="1"/>
      <c r="B29" s="1"/>
      <c r="C29" s="1"/>
      <c r="D29" s="1"/>
      <c r="E29" s="1"/>
      <c r="F29" s="1"/>
      <c r="G29" s="1"/>
    </row>
    <row r="30" spans="1:7" x14ac:dyDescent="0.3">
      <c r="A30" s="1"/>
      <c r="B30" s="1"/>
      <c r="C30" s="1"/>
      <c r="D30" s="1"/>
      <c r="E30" s="1"/>
      <c r="F30" s="1"/>
      <c r="G30" s="1"/>
    </row>
    <row r="31" spans="1:7" x14ac:dyDescent="0.3">
      <c r="A31" s="1"/>
      <c r="B31" s="1"/>
      <c r="C31" s="1"/>
      <c r="D31" s="1"/>
      <c r="E31" s="1"/>
      <c r="F31" s="1"/>
      <c r="G31" s="1"/>
    </row>
    <row r="32" spans="1:7" x14ac:dyDescent="0.3">
      <c r="A32" s="1"/>
      <c r="B32" s="1"/>
      <c r="C32" s="1"/>
      <c r="D32" s="1"/>
      <c r="E32" s="1"/>
      <c r="F32" s="1"/>
      <c r="G32" s="1"/>
    </row>
  </sheetData>
  <mergeCells count="3">
    <mergeCell ref="B2:D2"/>
    <mergeCell ref="E2:G2"/>
    <mergeCell ref="A1:H1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Helms, Chad K CIV USARMY CENWP (US)</dc:creator>
  <cp:lastModifiedBy>Helms, Chad K CIV USARMY CENWP (USA)</cp:lastModifiedBy>
  <dcterms:created xsi:type="dcterms:W3CDTF">2019-09-19T17:21:30Z</dcterms:created>
  <dcterms:modified xsi:type="dcterms:W3CDTF">2021-01-04T21:58:00Z</dcterms:modified>
</cp:coreProperties>
</file>